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RESPALDO\ESCRITORIO\JOANNA\trimestre\2do Trimestre 2025\AVANCE DE GESTION\Ley de Disciplina Financiera\"/>
    </mc:Choice>
  </mc:AlternateContent>
  <xr:revisionPtr revIDLastSave="0" documentId="13_ncr:1_{7F7C470A-CC80-41DE-959C-5256731AC2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 ESF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C59" i="1"/>
  <c r="B59" i="1"/>
  <c r="E67" i="1"/>
  <c r="F37" i="1" l="1"/>
  <c r="F18" i="1"/>
  <c r="C37" i="1"/>
  <c r="C30" i="1"/>
  <c r="E62" i="1" l="1"/>
  <c r="E78" i="1" s="1"/>
  <c r="F8" i="1"/>
  <c r="E8" i="1"/>
  <c r="B8" i="1"/>
  <c r="F62" i="1" l="1"/>
  <c r="F74" i="1" l="1"/>
  <c r="F67" i="1"/>
  <c r="F56" i="1"/>
  <c r="F41" i="1"/>
  <c r="F46" i="1" s="1"/>
  <c r="F30" i="1"/>
  <c r="F26" i="1"/>
  <c r="F22" i="1"/>
  <c r="C40" i="1"/>
  <c r="C24" i="1"/>
  <c r="C16" i="1"/>
  <c r="C8" i="1"/>
  <c r="C46" i="1" l="1"/>
  <c r="C61" i="1" s="1"/>
  <c r="F78" i="1"/>
  <c r="F58" i="1"/>
  <c r="B24" i="1"/>
  <c r="B16" i="1"/>
  <c r="E30" i="1"/>
  <c r="E26" i="1"/>
  <c r="E74" i="1"/>
  <c r="E41" i="1"/>
  <c r="E46" i="1" s="1"/>
  <c r="B40" i="1"/>
  <c r="E37" i="1"/>
  <c r="B37" i="1"/>
  <c r="B30" i="1"/>
  <c r="E22" i="1"/>
  <c r="E18" i="1"/>
  <c r="B46" i="1" l="1"/>
  <c r="F80" i="1"/>
  <c r="B61" i="1"/>
  <c r="E58" i="1"/>
  <c r="E80" i="1" s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<sst xmlns="http://schemas.openxmlformats.org/spreadsheetml/2006/main" count="127" uniqueCount="124">
  <si>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</si>
  <si>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</si>
  <si>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</si>
  <si>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</si>
  <si>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</si>
  <si>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</si>
  <si>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</si>
  <si>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</si>
  <si>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</si>
  <si>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</si>
  <si>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</si>
  <si>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</si>
  <si>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</si>
  <si>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</si>
  <si>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</si>
  <si>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</si>
  <si>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</si>
  <si>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</si>
  <si>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</si>
  <si>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</si>
  <si>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</si>
  <si>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</si>
  <si>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</si>
  <si>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</si>
  <si>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</si>
  <si>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</si>
  <si>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</si>
  <si>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</si>
  <si>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</si>
  <si>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</si>
  <si>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</si>
  <si>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</si>
  <si>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</si>
  <si>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</si>
  <si>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</si>
  <si>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</si>
  <si>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</si>
  <si>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</si>
  <si>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</si>
  <si>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</si>
  <si>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</si>
  <si>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</si>
  <si>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</si>
  <si>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</si>
  <si>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</si>
  <si>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</si>
  <si>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</si>
  <si>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</si>
  <si>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</si>
  <si>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</si>
  <si>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</si>
  <si>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</si>
  <si>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</si>
  <si>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</si>
  <si>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</si>
  <si>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</si>
  <si>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</si>
  <si>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</si>
  <si>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</si>
  <si>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</si>
  <si>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</si>
  <si>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</si>
  <si>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</si>
  <si>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</si>
  <si>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</si>
  <si>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</si>
  <si>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</si>
  <si>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</si>
  <si>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</si>
  <si>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</si>
  <si>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</si>
  <si>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</si>
  <si>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</si>
  <si>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</si>
  <si>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</si>
  <si>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</si>
  <si>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</si>
  <si>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</si>
  <si>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</si>
  <si>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</si>
  <si>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</si>
  <si>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</si>
  <si>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</si>
  <si>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</si>
  <si>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</si>
  <si>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</si>
  <si>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</si>
  <si>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</si>
  <si>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</si>
  <si>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</si>
  <si>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</si>
  <si>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</si>
  <si>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</si>
  <si>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</si>
  <si>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</si>
  <si>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</si>
  <si>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</si>
  <si>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</si>
  <si>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</si>
  <si>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</si>
  <si>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</si>
  <si>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</si>
  <si>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</si>
  <si>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</si>
  <si>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</si>
  <si>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</si>
  <si>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</si>
  <si>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</si>
  <si>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</si>
  <si>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</si>
  <si>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</si>
  <si>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</si>
  <si>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</si>
  <si>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</si>
  <si>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</si>
  <si>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</si>
  <si>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</si>
  <si>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</si>
  <si>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</si>
  <si>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</si>
  <si>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</si>
  <si>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Diciembre 2024</t>
  </si>
  <si>
    <t>Al 31 de Diciembre de 2024 y al 30 de Junio de 2025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</si>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</sst>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3" fontId="3" fillId="0" borderId="0" xfId="2" applyFont="1"/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8" fontId="2" fillId="4" borderId="2" xfId="1" applyNumberFormat="1" applyFont="1" applyFill="1" applyBorder="1" applyAlignment="1">
      <alignment horizontal="right" vertical="center" wrapText="1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/>
    <xf numFmtId="8" fontId="4" fillId="0" borderId="2" xfId="1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5">
    <cellStyle name="Millares" xfId="2" builtinId="3"/>
    <cellStyle name="Millares 2" xfId="3" xr:uid="{00000000-0005-0000-0000-000001000000}"/>
    <cellStyle name="Millares 2 2" xfId="8" xr:uid="{00000000-0005-0000-0000-000002000000}"/>
    <cellStyle name="Millares 2 3" xfId="13" xr:uid="{00000000-0005-0000-0000-000003000000}"/>
    <cellStyle name="Millares 2 4" xfId="21" xr:uid="{00000000-0005-0000-0000-000004000000}"/>
    <cellStyle name="Millares 3" xfId="7" xr:uid="{00000000-0005-0000-0000-000005000000}"/>
    <cellStyle name="Millares 3 2" xfId="12" xr:uid="{00000000-0005-0000-0000-000006000000}"/>
    <cellStyle name="Millares 3 3" xfId="20" xr:uid="{00000000-0005-0000-0000-000007000000}"/>
    <cellStyle name="Millares 4" xfId="5" xr:uid="{00000000-0005-0000-0000-000008000000}"/>
    <cellStyle name="Millares 4 2" xfId="10" xr:uid="{00000000-0005-0000-0000-000009000000}"/>
    <cellStyle name="Millares 4 3" xfId="18" xr:uid="{00000000-0005-0000-0000-00000A000000}"/>
    <cellStyle name="Millares 5" xfId="4" xr:uid="{00000000-0005-0000-0000-00000B000000}"/>
    <cellStyle name="Millares 5 2" xfId="9" xr:uid="{00000000-0005-0000-0000-00000C000000}"/>
    <cellStyle name="Millares 5 3" xfId="17" xr:uid="{00000000-0005-0000-0000-00000D000000}"/>
    <cellStyle name="Millares 6" xfId="16" xr:uid="{00000000-0005-0000-0000-00000E000000}"/>
    <cellStyle name="Millares 7" xfId="15" xr:uid="{00000000-0005-0000-0000-00000F000000}"/>
    <cellStyle name="Millares 8" xfId="23" xr:uid="{00000000-0005-0000-0000-000010000000}"/>
    <cellStyle name="Millares 9" xfId="24" xr:uid="{00000000-0005-0000-0000-000011000000}"/>
    <cellStyle name="Moneda" xfId="1" builtinId="4"/>
    <cellStyle name="Moneda 2" xfId="6" xr:uid="{00000000-0005-0000-0000-000013000000}"/>
    <cellStyle name="Moneda 2 2" xfId="11" xr:uid="{00000000-0005-0000-0000-000014000000}"/>
    <cellStyle name="Moneda 2 3" xfId="19" xr:uid="{00000000-0005-0000-0000-000015000000}"/>
    <cellStyle name="Moneda 3" xfId="14" xr:uid="{00000000-0005-0000-0000-000016000000}"/>
    <cellStyle name="Moneda 3 2" xfId="22" xr:uid="{00000000-0005-0000-0000-000017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zoomScale="110" zoomScaleNormal="110" workbookViewId="0">
      <selection activeCell="B7" sqref="B7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20.5703125" bestFit="1" customWidth="1"/>
    <col min="8" max="8" width="16.42578125" bestFit="1" customWidth="1"/>
  </cols>
  <sheetData>
    <row r="1" spans="1:6" x14ac:dyDescent="0.25">
      <c r="A1" s="37" t="s">
        <v>118</v>
      </c>
      <c r="B1" s="38"/>
      <c r="C1" s="38"/>
      <c r="D1" s="38"/>
      <c r="E1" s="38"/>
      <c r="F1" s="39"/>
    </row>
    <row r="2" spans="1:6" x14ac:dyDescent="0.25">
      <c r="A2" s="40" t="s">
        <v>119</v>
      </c>
      <c r="B2" s="41"/>
      <c r="C2" s="41"/>
      <c r="D2" s="41"/>
      <c r="E2" s="41"/>
      <c r="F2" s="42"/>
    </row>
    <row r="3" spans="1:6" x14ac:dyDescent="0.25">
      <c r="A3" s="40" t="s">
        <v>122</v>
      </c>
      <c r="B3" s="41"/>
      <c r="C3" s="41"/>
      <c r="D3" s="41"/>
      <c r="E3" s="41"/>
      <c r="F3" s="42"/>
    </row>
    <row r="4" spans="1:6" ht="15.75" thickBot="1" x14ac:dyDescent="0.3">
      <c r="A4" s="43" t="s">
        <v>120</v>
      </c>
      <c r="B4" s="44"/>
      <c r="C4" s="44"/>
      <c r="D4" s="44"/>
      <c r="E4" s="44"/>
      <c r="F4" s="45"/>
    </row>
    <row r="5" spans="1:6" s="3" customFormat="1" ht="13.5" thickBot="1" x14ac:dyDescent="0.25">
      <c r="A5" s="1" t="s">
        <v>0</v>
      </c>
      <c r="B5" s="28" t="s">
        <v>123</v>
      </c>
      <c r="C5" s="28" t="s">
        <v>121</v>
      </c>
      <c r="D5" s="2" t="s">
        <v>0</v>
      </c>
      <c r="E5" s="28" t="s">
        <v>123</v>
      </c>
      <c r="F5" s="28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60586219.810000002</v>
      </c>
      <c r="C8" s="11">
        <f>SUM(C9:C15)</f>
        <v>41689519.404700004</v>
      </c>
      <c r="D8" s="9" t="s">
        <v>6</v>
      </c>
      <c r="E8" s="11">
        <f>SUM(E9:E17)</f>
        <v>367506510.92699999</v>
      </c>
      <c r="F8" s="11">
        <f>SUM(F9:F17)</f>
        <v>490020431.47599995</v>
      </c>
    </row>
    <row r="9" spans="1:6" s="3" customFormat="1" ht="12.75" x14ac:dyDescent="0.2">
      <c r="A9" s="12" t="s">
        <v>7</v>
      </c>
      <c r="B9" s="31">
        <v>80000</v>
      </c>
      <c r="C9" s="31">
        <v>80000</v>
      </c>
      <c r="D9" s="14" t="s">
        <v>8</v>
      </c>
      <c r="E9" s="31">
        <v>13818407.939999999</v>
      </c>
      <c r="F9" s="31">
        <v>35447513.669</v>
      </c>
    </row>
    <row r="10" spans="1:6" s="3" customFormat="1" ht="12.75" x14ac:dyDescent="0.2">
      <c r="A10" s="12" t="s">
        <v>9</v>
      </c>
      <c r="B10" s="31">
        <v>60497555.280000001</v>
      </c>
      <c r="C10" s="31">
        <v>41600881.274700001</v>
      </c>
      <c r="D10" s="14" t="s">
        <v>10</v>
      </c>
      <c r="E10" s="31">
        <v>182376711.18000001</v>
      </c>
      <c r="F10" s="31">
        <v>246222850.65700001</v>
      </c>
    </row>
    <row r="11" spans="1:6" s="3" customFormat="1" ht="12.75" x14ac:dyDescent="0.2">
      <c r="A11" s="12" t="s">
        <v>11</v>
      </c>
      <c r="B11" s="31">
        <v>8664.5300000000007</v>
      </c>
      <c r="C11" s="31">
        <v>8638.1299999999992</v>
      </c>
      <c r="D11" s="14" t="s">
        <v>12</v>
      </c>
      <c r="E11" s="31">
        <v>116077.394</v>
      </c>
      <c r="F11" s="31">
        <v>116212.065</v>
      </c>
    </row>
    <row r="12" spans="1:6" s="3" customFormat="1" ht="12.75" x14ac:dyDescent="0.2">
      <c r="A12" s="12" t="s">
        <v>13</v>
      </c>
      <c r="B12" s="13">
        <v>0</v>
      </c>
      <c r="C12" s="31">
        <v>0</v>
      </c>
      <c r="D12" s="14" t="s">
        <v>14</v>
      </c>
      <c r="E12" s="31">
        <v>0</v>
      </c>
      <c r="F12" s="31">
        <v>0</v>
      </c>
    </row>
    <row r="13" spans="1:6" s="3" customFormat="1" ht="12.75" x14ac:dyDescent="0.2">
      <c r="A13" s="12" t="s">
        <v>15</v>
      </c>
      <c r="B13" s="13">
        <v>0</v>
      </c>
      <c r="C13" s="31">
        <v>0</v>
      </c>
      <c r="D13" s="14" t="s">
        <v>16</v>
      </c>
      <c r="E13" s="31">
        <v>11788493.380000001</v>
      </c>
      <c r="F13" s="31">
        <v>13164570.459000001</v>
      </c>
    </row>
    <row r="14" spans="1:6" s="3" customFormat="1" ht="25.5" x14ac:dyDescent="0.2">
      <c r="A14" s="12" t="s">
        <v>17</v>
      </c>
      <c r="B14" s="13">
        <v>0</v>
      </c>
      <c r="C14" s="31">
        <v>0</v>
      </c>
      <c r="D14" s="14" t="s">
        <v>18</v>
      </c>
      <c r="E14" s="31">
        <v>0</v>
      </c>
      <c r="F14" s="31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1">
        <v>70475467.829999998</v>
      </c>
      <c r="F15" s="31">
        <v>128311221.44</v>
      </c>
    </row>
    <row r="16" spans="1:6" s="3" customFormat="1" ht="12.75" x14ac:dyDescent="0.2">
      <c r="A16" s="10" t="s">
        <v>21</v>
      </c>
      <c r="B16" s="11">
        <f>SUM(B17:B23)</f>
        <v>2675530576.6500001</v>
      </c>
      <c r="C16" s="11">
        <f>SUM(C17:C23)</f>
        <v>2362892407.5</v>
      </c>
      <c r="D16" s="14" t="s">
        <v>22</v>
      </c>
      <c r="E16" s="31">
        <v>0</v>
      </c>
      <c r="F16" s="31">
        <v>0</v>
      </c>
    </row>
    <row r="17" spans="1:6" s="3" customFormat="1" ht="12.75" x14ac:dyDescent="0.2">
      <c r="A17" s="15" t="s">
        <v>23</v>
      </c>
      <c r="B17" s="31">
        <v>2604511271.6300001</v>
      </c>
      <c r="C17" s="31">
        <v>2295655107.1999998</v>
      </c>
      <c r="D17" s="14" t="s">
        <v>24</v>
      </c>
      <c r="E17" s="31">
        <v>88931353.202999994</v>
      </c>
      <c r="F17" s="31">
        <v>66758063.185999997</v>
      </c>
    </row>
    <row r="18" spans="1:6" s="3" customFormat="1" ht="12.75" x14ac:dyDescent="0.2">
      <c r="A18" s="15" t="s">
        <v>25</v>
      </c>
      <c r="B18" s="31">
        <v>1430200.46</v>
      </c>
      <c r="C18" s="31">
        <v>19829306.460000001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1">
        <v>37996937.479999997</v>
      </c>
      <c r="C19" s="31">
        <v>13360554.310000001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1">
        <v>0</v>
      </c>
      <c r="C20" s="31">
        <v>0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1">
        <v>0</v>
      </c>
      <c r="C21" s="31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1">
        <v>31592167.079999998</v>
      </c>
      <c r="C22" s="31">
        <v>34047439.530000001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1">
        <v>0</v>
      </c>
      <c r="C23" s="31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71395880.549999997</v>
      </c>
      <c r="C24" s="11">
        <f>SUM(C25:C29)</f>
        <v>145997393.574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1">
        <v>2746402.05</v>
      </c>
      <c r="C25" s="31">
        <v>764819.83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1">
        <v>23118395.969999999</v>
      </c>
      <c r="C26" s="31">
        <v>123118395.93000001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1">
        <v>0</v>
      </c>
      <c r="C27" s="31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1">
        <v>45531082.530000001</v>
      </c>
      <c r="C28" s="31">
        <v>22114177.813999999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31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0">
        <f>SUM(B31:B35)</f>
        <v>0</v>
      </c>
      <c r="C30" s="11">
        <f>SUM(C31:C35)</f>
        <v>0</v>
      </c>
      <c r="D30" s="9" t="s">
        <v>50</v>
      </c>
      <c r="E30" s="11">
        <f>SUM(E31:E36)</f>
        <v>1989495855.04</v>
      </c>
      <c r="F30" s="11">
        <f>SUM(F31:F36)</f>
        <v>1924863969.5699999</v>
      </c>
    </row>
    <row r="31" spans="1:6" s="3" customFormat="1" ht="12.75" x14ac:dyDescent="0.2">
      <c r="A31" s="15" t="s">
        <v>51</v>
      </c>
      <c r="B31" s="13">
        <v>0</v>
      </c>
      <c r="C31" s="31">
        <v>0</v>
      </c>
      <c r="D31" s="14" t="s">
        <v>52</v>
      </c>
      <c r="E31" s="13">
        <v>0</v>
      </c>
      <c r="F31" s="31">
        <v>0</v>
      </c>
    </row>
    <row r="32" spans="1:6" s="3" customFormat="1" ht="12.75" x14ac:dyDescent="0.2">
      <c r="A32" s="15" t="s">
        <v>53</v>
      </c>
      <c r="B32" s="13">
        <v>0</v>
      </c>
      <c r="C32" s="31">
        <v>0</v>
      </c>
      <c r="D32" s="14" t="s">
        <v>54</v>
      </c>
      <c r="E32" s="13">
        <v>0</v>
      </c>
      <c r="F32" s="31">
        <v>0</v>
      </c>
    </row>
    <row r="33" spans="1:6" s="3" customFormat="1" ht="25.5" x14ac:dyDescent="0.2">
      <c r="A33" s="15" t="s">
        <v>55</v>
      </c>
      <c r="B33" s="13">
        <v>0</v>
      </c>
      <c r="C33" s="31">
        <v>0</v>
      </c>
      <c r="D33" s="14" t="s">
        <v>56</v>
      </c>
      <c r="E33" s="13">
        <v>0</v>
      </c>
      <c r="F33" s="31">
        <v>0</v>
      </c>
    </row>
    <row r="34" spans="1:6" s="3" customFormat="1" ht="25.5" x14ac:dyDescent="0.2">
      <c r="A34" s="15" t="s">
        <v>57</v>
      </c>
      <c r="B34" s="13">
        <v>0</v>
      </c>
      <c r="C34" s="31">
        <v>0</v>
      </c>
      <c r="D34" s="14" t="s">
        <v>58</v>
      </c>
      <c r="E34" s="31">
        <v>1989495855.04</v>
      </c>
      <c r="F34" s="31">
        <v>1924863969.5699999</v>
      </c>
    </row>
    <row r="35" spans="1:6" s="3" customFormat="1" ht="25.5" x14ac:dyDescent="0.2">
      <c r="A35" s="15" t="s">
        <v>59</v>
      </c>
      <c r="B35" s="13">
        <v>0</v>
      </c>
      <c r="C35" s="31">
        <v>0</v>
      </c>
      <c r="D35" s="14" t="s">
        <v>60</v>
      </c>
      <c r="E35" s="13">
        <v>0</v>
      </c>
      <c r="F35" s="31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31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31">
        <v>0</v>
      </c>
      <c r="D38" s="14" t="s">
        <v>66</v>
      </c>
      <c r="E38" s="13">
        <v>0</v>
      </c>
      <c r="F38" s="31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255.22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255.22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2807512677.0100002</v>
      </c>
      <c r="C46" s="22">
        <f>SUM(C8+C16+C24+C30+C36+C37+C40)</f>
        <v>2550579320.4786997</v>
      </c>
      <c r="D46" s="9" t="s">
        <v>80</v>
      </c>
      <c r="E46" s="11">
        <f>SUM(E8,E18,E22,E25,E26,E30,E37,E41)</f>
        <v>2357002621.1869998</v>
      </c>
      <c r="F46" s="11">
        <f>SUM(F8,F18,F22,F25,F26,F30,F37,F41)</f>
        <v>2414884401.046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5">
        <v>3084873911.96</v>
      </c>
      <c r="C49" s="35">
        <v>2924823347.7199998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31">
        <v>0</v>
      </c>
      <c r="C50" s="31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5">
        <v>5581964139.3500004</v>
      </c>
      <c r="C51" s="35">
        <v>5463353062.25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5">
        <v>3371509251.7199998</v>
      </c>
      <c r="C52" s="35">
        <v>3048952310.7557001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5">
        <v>65840961.280000001</v>
      </c>
      <c r="C53" s="35">
        <v>56296707.609999999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24">
        <v>-1366995507.48</v>
      </c>
      <c r="C54" s="24">
        <v>-1238732495.3299999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31">
        <v>0</v>
      </c>
      <c r="C55" s="31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31">
        <v>0</v>
      </c>
      <c r="C56" s="31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31">
        <v>0</v>
      </c>
      <c r="C57" s="31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2357002621.1869998</v>
      </c>
      <c r="F58" s="11">
        <f>SUM(F46,F56)</f>
        <v>2414884401.046</v>
      </c>
    </row>
    <row r="59" spans="1:6" s="3" customFormat="1" ht="12.75" x14ac:dyDescent="0.2">
      <c r="A59" s="7" t="s">
        <v>100</v>
      </c>
      <c r="B59" s="32">
        <f>SUM(B49,B50,B51,B52,B53,B54,B55,B56,B57)</f>
        <v>10737192756.830002</v>
      </c>
      <c r="C59" s="32">
        <f>SUM(C49,C50,C51,C52,C53,C54,C55,C56,C57)</f>
        <v>10254692933.005701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</f>
        <v>13544705433.840002</v>
      </c>
      <c r="C61" s="22">
        <f>SUM(C46,C59)</f>
        <v>12805272253.484402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</f>
        <v>110569940.48</v>
      </c>
      <c r="F62" s="11">
        <f>SUM(F63:F65)</f>
        <v>110569940.48</v>
      </c>
    </row>
    <row r="63" spans="1:6" s="3" customFormat="1" ht="12.75" x14ac:dyDescent="0.2">
      <c r="A63" s="15"/>
      <c r="B63" s="20"/>
      <c r="C63" s="20"/>
      <c r="D63" s="14" t="s">
        <v>104</v>
      </c>
      <c r="E63" s="31">
        <v>0</v>
      </c>
      <c r="F63" s="31">
        <v>0</v>
      </c>
    </row>
    <row r="64" spans="1:6" s="3" customFormat="1" ht="12.75" x14ac:dyDescent="0.2">
      <c r="A64" s="15"/>
      <c r="B64" s="20"/>
      <c r="C64" s="20"/>
      <c r="D64" s="14" t="s">
        <v>105</v>
      </c>
      <c r="E64" s="31">
        <v>110569940.48</v>
      </c>
      <c r="F64" s="31">
        <v>110569940.48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31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11077132872.173</v>
      </c>
      <c r="F67" s="11">
        <f>SUM(F68:F72)</f>
        <v>10279817911.950001</v>
      </c>
    </row>
    <row r="68" spans="1:8" s="3" customFormat="1" ht="12.75" x14ac:dyDescent="0.2">
      <c r="A68" s="15"/>
      <c r="B68" s="20"/>
      <c r="C68" s="20"/>
      <c r="D68" s="14" t="s">
        <v>108</v>
      </c>
      <c r="E68" s="31">
        <v>806237805.27999997</v>
      </c>
      <c r="F68" s="31">
        <v>709052421.40499997</v>
      </c>
      <c r="H68" s="29"/>
    </row>
    <row r="69" spans="1:8" s="3" customFormat="1" ht="12.75" x14ac:dyDescent="0.2">
      <c r="A69" s="15"/>
      <c r="B69" s="20"/>
      <c r="C69" s="20"/>
      <c r="D69" s="14" t="s">
        <v>109</v>
      </c>
      <c r="E69" s="31">
        <v>8746116798.2679996</v>
      </c>
      <c r="F69" s="31">
        <v>8604146869.2299995</v>
      </c>
    </row>
    <row r="70" spans="1:8" s="3" customFormat="1" ht="12.75" x14ac:dyDescent="0.2">
      <c r="A70" s="15"/>
      <c r="B70" s="20"/>
      <c r="C70" s="20"/>
      <c r="D70" s="14" t="s">
        <v>110</v>
      </c>
      <c r="E70" s="31">
        <v>42643446.399999999</v>
      </c>
      <c r="F70" s="31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31">
        <v>1482134822.2249999</v>
      </c>
      <c r="F71" s="31">
        <v>923975174.91499996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31">
        <v>0</v>
      </c>
      <c r="H72" s="29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11187702812.653</v>
      </c>
      <c r="F78" s="11">
        <f>SUM(F62,F67,F74)</f>
        <v>10390387852.43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</f>
        <v>13544705433.84</v>
      </c>
      <c r="F80" s="22">
        <f>SUM(F58,F78)</f>
        <v>12805272253.476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6"/>
      <c r="B83" s="36"/>
      <c r="C83" s="36"/>
      <c r="D83" s="36"/>
      <c r="E83" s="36"/>
      <c r="F83" s="36"/>
    </row>
    <row r="84" spans="1:6" s="3" customFormat="1" ht="12.75" x14ac:dyDescent="0.2">
      <c r="C84" s="34"/>
      <c r="E84" s="33"/>
      <c r="F84" s="33"/>
    </row>
    <row r="85" spans="1:6" s="3" customFormat="1" ht="12.75" x14ac:dyDescent="0.2">
      <c r="E85" s="33"/>
      <c r="F85" s="33"/>
    </row>
    <row r="86" spans="1:6" s="3" customFormat="1" ht="12.75" x14ac:dyDescent="0.2">
      <c r="D86" s="34"/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33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cp:lastPrinted>2017-04-26T00:17:51Z</cp:lastPrinted>
  <dcterms:created xsi:type="dcterms:W3CDTF">2017-04-19T19:31:08Z</dcterms:created>
  <dcterms:modified xsi:type="dcterms:W3CDTF">2025-07-04T20:02:27Z</dcterms:modified>
</cp:coreProperties>
</file>